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-mohebbi\AppData\Local\Microsoft\Windows\INetCache\Content.Outlook\S9TT0DHB\"/>
    </mc:Choice>
  </mc:AlternateContent>
  <xr:revisionPtr revIDLastSave="0" documentId="13_ncr:1_{E0D58364-E679-4F67-BE02-A5FCB86F7C6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401" sheetId="27" r:id="rId1"/>
    <sheet name="1400" sheetId="28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8" l="1"/>
  <c r="C6" i="28"/>
  <c r="E5" i="28"/>
  <c r="E4" i="28"/>
  <c r="E6" i="28" l="1"/>
  <c r="E5" i="27" l="1"/>
  <c r="F5" i="27" s="1"/>
  <c r="H5" i="27" s="1"/>
  <c r="C6" i="27"/>
  <c r="D4" i="27"/>
  <c r="E4" i="27" l="1"/>
  <c r="F4" i="27" s="1"/>
  <c r="H4" i="27" s="1"/>
  <c r="G6" i="27" l="1"/>
  <c r="D6" i="27"/>
  <c r="E6" i="27" l="1"/>
  <c r="F6" i="27" s="1"/>
  <c r="H6" i="27" s="1"/>
</calcChain>
</file>

<file path=xl/sharedStrings.xml><?xml version="1.0" encoding="utf-8"?>
<sst xmlns="http://schemas.openxmlformats.org/spreadsheetml/2006/main" count="25" uniqueCount="17">
  <si>
    <t xml:space="preserve">جمع </t>
  </si>
  <si>
    <t xml:space="preserve">اعتبار مصرف شده </t>
  </si>
  <si>
    <t xml:space="preserve">مازاد ابلاغی </t>
  </si>
  <si>
    <t xml:space="preserve">مانده مصرف نشده
 و انتقالی به خزانه </t>
  </si>
  <si>
    <t>هزینه ای</t>
  </si>
  <si>
    <t>تملک داراییهای سرمایه ای</t>
  </si>
  <si>
    <t xml:space="preserve">اعتبار مصوب  </t>
  </si>
  <si>
    <t xml:space="preserve">    مجموع اعتبار
    تخصیص یافته </t>
  </si>
  <si>
    <t xml:space="preserve">محل اعتبار </t>
  </si>
  <si>
    <t xml:space="preserve"> منابع قابل تامین : درآمد های اختصاصی </t>
  </si>
  <si>
    <t>بودجه اعتبار مصوب نهایی</t>
  </si>
  <si>
    <t>«ارقام به میلیون ریال»</t>
  </si>
  <si>
    <t xml:space="preserve">دریافتی از محل 
اعتبارات تخصیص یافته </t>
  </si>
  <si>
    <t>بودجه اعتبار
مصوب نهایی</t>
  </si>
  <si>
    <t xml:space="preserve">دریافتی از محل
اعتبارات تخصیص یافته </t>
  </si>
  <si>
    <t>انتشار اطلاعات تفصیلی هزینه کرد سالانه دستگاه
گزارش عملکرد 12 ماهه اعتبارات هزینه ای و طرح و تملک دارایی های سرمایه ای  سال 1401</t>
  </si>
  <si>
    <t xml:space="preserve">انتشار اطلاعات تفصیلی هزینه کرد سالانه دستگاه
گزارش عملکرد 12 ماهه اعتبارات هزینه ای و طرح و تملک دارایی های سرمایه ای  سال 1400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</si>
</sst>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-_ ;_ * #,##0.00\-_ ;_ * &quot;-&quot;??_-_ ;_ @_ "/>
    <numFmt numFmtId="165" formatCode="_-* #,##0.00_-;_-* #,##0.00\-;_-* &quot;-&quot;??_-;_-@_-"/>
    <numFmt numFmtId="166" formatCode="_-* #,##0_-;_-* #,##0\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B Zar"/>
      <charset val="178"/>
    </font>
    <font>
      <b/>
      <sz val="12"/>
      <color theme="1"/>
      <name val="Calibri"/>
      <family val="2"/>
      <charset val="178"/>
      <scheme val="minor"/>
    </font>
    <font>
      <b/>
      <sz val="14"/>
      <color theme="1"/>
      <name val="B Zar"/>
      <charset val="178"/>
    </font>
    <font>
      <b/>
      <sz val="11"/>
      <color theme="1"/>
      <name val="B Titr"/>
      <charset val="178"/>
    </font>
    <font>
      <b/>
      <sz val="11"/>
      <color theme="1"/>
      <name val="B Zar"/>
      <charset val="178"/>
    </font>
    <font>
      <b/>
      <sz val="12"/>
      <color theme="1"/>
      <name val="B Mitra"/>
      <charset val="178"/>
    </font>
    <font>
      <sz val="18"/>
      <color theme="1"/>
      <name val="B Zar"/>
      <charset val="178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>
      <alignment vertical="top"/>
    </xf>
    <xf numFmtId="165" fontId="3" fillId="0" borderId="0" applyFont="0" applyFill="0" applyBorder="0" applyAlignment="0" applyProtection="0">
      <alignment vertical="top"/>
    </xf>
    <xf numFmtId="165" fontId="3" fillId="0" borderId="0" applyFont="0" applyFill="0" applyBorder="0" applyAlignment="0" applyProtection="0">
      <alignment vertical="top"/>
    </xf>
    <xf numFmtId="0" fontId="3" fillId="0" borderId="0">
      <alignment vertical="top"/>
    </xf>
    <xf numFmtId="0" fontId="4" fillId="0" borderId="0">
      <alignment vertical="top"/>
    </xf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3" xfId="0" applyBorder="1" applyAlignment="1">
      <alignment horizontal="right" indent="2"/>
    </xf>
    <xf numFmtId="166" fontId="5" fillId="0" borderId="2" xfId="0" applyNumberFormat="1" applyFont="1" applyBorder="1" applyAlignment="1">
      <alignment horizontal="right" indent="1"/>
    </xf>
    <xf numFmtId="166" fontId="5" fillId="0" borderId="1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 vertical="center"/>
    </xf>
    <xf numFmtId="166" fontId="7" fillId="2" borderId="10" xfId="0" applyNumberFormat="1" applyFont="1" applyFill="1" applyBorder="1" applyAlignment="1">
      <alignment horizontal="center" vertical="center" wrapText="1"/>
    </xf>
    <xf numFmtId="166" fontId="7" fillId="2" borderId="11" xfId="0" applyNumberFormat="1" applyFont="1" applyFill="1" applyBorder="1" applyAlignment="1">
      <alignment horizontal="center" vertical="center" wrapText="1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9" fillId="0" borderId="14" xfId="0" applyFont="1" applyBorder="1" applyAlignment="1">
      <alignment horizontal="left"/>
    </xf>
    <xf numFmtId="166" fontId="11" fillId="0" borderId="1" xfId="0" applyNumberFormat="1" applyFont="1" applyBorder="1" applyAlignment="1">
      <alignment horizontal="right" indent="2"/>
    </xf>
    <xf numFmtId="166" fontId="11" fillId="0" borderId="5" xfId="0" applyNumberFormat="1" applyFont="1" applyBorder="1" applyAlignment="1">
      <alignment horizontal="right" indent="2"/>
    </xf>
    <xf numFmtId="166" fontId="11" fillId="0" borderId="3" xfId="0" applyNumberFormat="1" applyFont="1" applyBorder="1" applyAlignment="1">
      <alignment horizontal="right"/>
    </xf>
    <xf numFmtId="166" fontId="11" fillId="0" borderId="3" xfId="0" applyNumberFormat="1" applyFont="1" applyBorder="1" applyAlignment="1">
      <alignment horizontal="right" indent="2"/>
    </xf>
    <xf numFmtId="166" fontId="11" fillId="0" borderId="4" xfId="0" applyNumberFormat="1" applyFont="1" applyBorder="1" applyAlignment="1">
      <alignment horizontal="right" indent="2"/>
    </xf>
    <xf numFmtId="166" fontId="11" fillId="0" borderId="2" xfId="0" applyNumberFormat="1" applyFont="1" applyBorder="1" applyAlignment="1">
      <alignment horizontal="right" vertical="center" indent="2"/>
    </xf>
    <xf numFmtId="166" fontId="11" fillId="0" borderId="9" xfId="0" applyNumberFormat="1" applyFont="1" applyBorder="1" applyAlignment="1">
      <alignment horizontal="right" vertical="center" indent="2"/>
    </xf>
    <xf numFmtId="166" fontId="11" fillId="0" borderId="1" xfId="0" applyNumberFormat="1" applyFont="1" applyBorder="1" applyAlignment="1">
      <alignment horizontal="right" vertical="center" indent="2"/>
    </xf>
    <xf numFmtId="0" fontId="12" fillId="0" borderId="7" xfId="0" applyFont="1" applyBorder="1" applyAlignment="1">
      <alignment horizontal="right" indent="2"/>
    </xf>
    <xf numFmtId="166" fontId="11" fillId="0" borderId="3" xfId="0" applyNumberFormat="1" applyFont="1" applyBorder="1" applyAlignment="1">
      <alignment horizontal="right" vertical="center"/>
    </xf>
    <xf numFmtId="166" fontId="11" fillId="0" borderId="3" xfId="0" applyNumberFormat="1" applyFont="1" applyBorder="1" applyAlignment="1">
      <alignment horizontal="right" vertical="center" indent="2"/>
    </xf>
    <xf numFmtId="166" fontId="11" fillId="0" borderId="13" xfId="0" applyNumberFormat="1" applyFont="1" applyBorder="1" applyAlignment="1">
      <alignment horizontal="right" vertical="center" indent="2"/>
    </xf>
    <xf numFmtId="166" fontId="7" fillId="2" borderId="15" xfId="0" applyNumberFormat="1" applyFont="1" applyFill="1" applyBorder="1" applyAlignment="1">
      <alignment horizontal="center" vertical="center" wrapText="1"/>
    </xf>
    <xf numFmtId="166" fontId="7" fillId="2" borderId="16" xfId="0" applyNumberFormat="1" applyFont="1" applyFill="1" applyBorder="1" applyAlignment="1">
      <alignment horizontal="center" vertical="center" wrapText="1"/>
    </xf>
    <xf numFmtId="166" fontId="7" fillId="2" borderId="17" xfId="0" applyNumberFormat="1" applyFont="1" applyFill="1" applyBorder="1" applyAlignment="1">
      <alignment horizontal="center" vertical="center" wrapText="1"/>
    </xf>
    <xf numFmtId="166" fontId="7" fillId="0" borderId="18" xfId="0" applyNumberFormat="1" applyFont="1" applyBorder="1" applyAlignment="1">
      <alignment horizontal="right" indent="1"/>
    </xf>
    <xf numFmtId="166" fontId="7" fillId="0" borderId="18" xfId="0" applyNumberFormat="1" applyFont="1" applyBorder="1" applyAlignment="1">
      <alignment horizontal="right"/>
    </xf>
    <xf numFmtId="0" fontId="7" fillId="0" borderId="7" xfId="0" applyFont="1" applyBorder="1" applyAlignment="1">
      <alignment horizontal="right" indent="2"/>
    </xf>
    <xf numFmtId="166" fontId="11" fillId="0" borderId="1" xfId="0" applyNumberFormat="1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166" fontId="11" fillId="0" borderId="8" xfId="0" applyNumberFormat="1" applyFont="1" applyBorder="1" applyAlignment="1">
      <alignment vertical="center"/>
    </xf>
    <xf numFmtId="166" fontId="11" fillId="0" borderId="6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</cellXfs>
  <cellStyles count="7">
    <cellStyle name="Comma 2" xfId="2" xr:uid="{00000000-0005-0000-0000-000004000000}"/>
    <cellStyle name="Comma 3" xfId="3" xr:uid="{00000000-0005-0000-0000-000005000000}"/>
    <cellStyle name="Comma 4" xfId="6" xr:uid="{44BE03D2-193E-485E-AD7A-7418A05C1E7D}"/>
    <cellStyle name="Normal" xfId="0" builtinId="0"/>
    <cellStyle name="Normal 2" xfId="1" xr:uid="{00000000-0005-0000-0000-000007000000}"/>
    <cellStyle name="Normal 3" xfId="4" xr:uid="{00000000-0005-0000-0000-000008000000}"/>
    <cellStyle name="Normal 4" xfId="5" xr:uid="{0FF09C61-C297-4F41-B655-B4AB8016EF59}"/>
  </cellStyles>
  <dxfs count="0"/>
  <tableStyles count="0" defaultTableStyle="TableStyleMedium2" defaultPivotStyle="PivotStyleLight16"/>
  <colors>
    <mruColors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CF463-9A86-48E9-9545-46829A85E4CF}">
  <dimension ref="A1:H6"/>
  <sheetViews>
    <sheetView rightToLeft="1" workbookViewId="0">
      <selection sqref="A1:H1"/>
    </sheetView>
  </sheetViews>
  <sheetFormatPr defaultRowHeight="15" x14ac:dyDescent="0.25"/>
  <cols>
    <col min="1" max="1" width="30.5703125" bestFit="1" customWidth="1"/>
    <col min="2" max="2" width="20.140625" bestFit="1" customWidth="1"/>
    <col min="3" max="3" width="18.7109375" bestFit="1" customWidth="1"/>
    <col min="4" max="4" width="26.85546875" customWidth="1"/>
    <col min="5" max="7" width="18.7109375" bestFit="1" customWidth="1"/>
    <col min="8" max="8" width="21.28515625" customWidth="1"/>
  </cols>
  <sheetData>
    <row r="1" spans="1:8" ht="96" customHeight="1" x14ac:dyDescent="0.25">
      <c r="A1" s="35" t="s">
        <v>15</v>
      </c>
      <c r="B1" s="32"/>
      <c r="C1" s="32"/>
      <c r="D1" s="32"/>
      <c r="E1" s="32"/>
      <c r="F1" s="32"/>
      <c r="G1" s="32"/>
      <c r="H1" s="32"/>
    </row>
    <row r="2" spans="1:8" ht="28.5" customHeight="1" thickBot="1" x14ac:dyDescent="0.55000000000000004">
      <c r="A2" s="9"/>
      <c r="B2" s="31" t="s">
        <v>9</v>
      </c>
      <c r="C2" s="31"/>
      <c r="E2" s="10"/>
      <c r="F2" s="9"/>
      <c r="H2" s="11" t="s">
        <v>11</v>
      </c>
    </row>
    <row r="3" spans="1:8" ht="48" x14ac:dyDescent="0.25">
      <c r="A3" s="24" t="s">
        <v>8</v>
      </c>
      <c r="B3" s="25" t="s">
        <v>10</v>
      </c>
      <c r="C3" s="25" t="s">
        <v>6</v>
      </c>
      <c r="D3" s="25" t="s">
        <v>12</v>
      </c>
      <c r="E3" s="25" t="s">
        <v>2</v>
      </c>
      <c r="F3" s="25" t="s">
        <v>7</v>
      </c>
      <c r="G3" s="25" t="s">
        <v>1</v>
      </c>
      <c r="H3" s="26" t="s">
        <v>3</v>
      </c>
    </row>
    <row r="4" spans="1:8" ht="30.75" x14ac:dyDescent="0.85">
      <c r="A4" s="27" t="s">
        <v>4</v>
      </c>
      <c r="B4" s="30">
        <v>1600000</v>
      </c>
      <c r="C4" s="12">
        <v>1250000</v>
      </c>
      <c r="D4" s="12">
        <f>C4*97%</f>
        <v>1212500</v>
      </c>
      <c r="E4" s="12">
        <f>(25000+370000)</f>
        <v>395000</v>
      </c>
      <c r="F4" s="12">
        <f>D4+E4</f>
        <v>1607500</v>
      </c>
      <c r="G4" s="12">
        <v>1589429</v>
      </c>
      <c r="H4" s="13">
        <f>F4-G4</f>
        <v>18071</v>
      </c>
    </row>
    <row r="5" spans="1:8" ht="32.25" customHeight="1" x14ac:dyDescent="0.85">
      <c r="A5" s="28" t="s">
        <v>5</v>
      </c>
      <c r="B5" s="30"/>
      <c r="C5" s="12">
        <v>350000</v>
      </c>
      <c r="D5" s="12">
        <v>339500</v>
      </c>
      <c r="E5" s="12">
        <f>(636000+970000)</f>
        <v>1606000</v>
      </c>
      <c r="F5" s="12">
        <f t="shared" ref="F5:F6" si="0">D5+E5</f>
        <v>1945500</v>
      </c>
      <c r="G5" s="12">
        <v>1885509</v>
      </c>
      <c r="H5" s="13">
        <f t="shared" ref="H5:H6" si="1">F5-G5</f>
        <v>59991</v>
      </c>
    </row>
    <row r="6" spans="1:8" ht="34.5" customHeight="1" thickBot="1" x14ac:dyDescent="0.9">
      <c r="A6" s="29" t="s">
        <v>0</v>
      </c>
      <c r="B6" s="1"/>
      <c r="C6" s="14">
        <f>SUM(C4:C5)</f>
        <v>1600000</v>
      </c>
      <c r="D6" s="15">
        <f t="shared" ref="D6:G6" si="2">D4+D5</f>
        <v>1552000</v>
      </c>
      <c r="E6" s="15">
        <f t="shared" si="2"/>
        <v>2001000</v>
      </c>
      <c r="F6" s="15">
        <f t="shared" si="0"/>
        <v>3553000</v>
      </c>
      <c r="G6" s="15">
        <f t="shared" si="2"/>
        <v>3474938</v>
      </c>
      <c r="H6" s="16">
        <f t="shared" si="1"/>
        <v>78062</v>
      </c>
    </row>
  </sheetData>
  <mergeCells count="3">
    <mergeCell ref="B4:B5"/>
    <mergeCell ref="B2:C2"/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060D3-4D50-45D7-8B4B-50568FFF98AA}">
  <dimension ref="A1:E6"/>
  <sheetViews>
    <sheetView rightToLeft="1" tabSelected="1" workbookViewId="0">
      <selection activeCell="A11" sqref="A11"/>
    </sheetView>
  </sheetViews>
  <sheetFormatPr defaultColWidth="12.85546875" defaultRowHeight="15" x14ac:dyDescent="0.25"/>
  <cols>
    <col min="1" max="1" width="25.5703125" bestFit="1" customWidth="1"/>
    <col min="2" max="2" width="16" bestFit="1" customWidth="1"/>
    <col min="3" max="3" width="23.85546875" customWidth="1"/>
    <col min="4" max="4" width="21.42578125" bestFit="1" customWidth="1"/>
    <col min="5" max="5" width="41.140625" customWidth="1"/>
  </cols>
  <sheetData>
    <row r="1" spans="1:5" ht="80.25" customHeight="1" x14ac:dyDescent="0.25">
      <c r="A1" s="35" t="s">
        <v>16</v>
      </c>
      <c r="B1" s="32"/>
      <c r="C1" s="32"/>
      <c r="D1" s="32"/>
      <c r="E1" s="32"/>
    </row>
    <row r="2" spans="1:5" ht="20.25" thickBot="1" x14ac:dyDescent="0.5">
      <c r="A2" s="9"/>
      <c r="B2" s="31" t="s">
        <v>9</v>
      </c>
      <c r="C2" s="31"/>
      <c r="E2" s="10" t="s">
        <v>11</v>
      </c>
    </row>
    <row r="3" spans="1:5" ht="48.75" thickBot="1" x14ac:dyDescent="0.3">
      <c r="A3" s="6" t="s">
        <v>8</v>
      </c>
      <c r="B3" s="5" t="s">
        <v>13</v>
      </c>
      <c r="C3" s="6" t="s">
        <v>14</v>
      </c>
      <c r="D3" s="7" t="s">
        <v>1</v>
      </c>
      <c r="E3" s="8" t="s">
        <v>3</v>
      </c>
    </row>
    <row r="4" spans="1:5" ht="30.75" x14ac:dyDescent="0.55000000000000004">
      <c r="A4" s="2" t="s">
        <v>4</v>
      </c>
      <c r="B4" s="33">
        <v>1350000</v>
      </c>
      <c r="C4" s="17">
        <v>1050000</v>
      </c>
      <c r="D4" s="17">
        <v>1021015</v>
      </c>
      <c r="E4" s="18">
        <f>C4-D4</f>
        <v>28985</v>
      </c>
    </row>
    <row r="5" spans="1:5" ht="30.75" x14ac:dyDescent="0.55000000000000004">
      <c r="A5" s="3" t="s">
        <v>5</v>
      </c>
      <c r="B5" s="34"/>
      <c r="C5" s="19">
        <v>300000</v>
      </c>
      <c r="D5" s="19">
        <v>127528</v>
      </c>
      <c r="E5" s="18">
        <f t="shared" ref="E5:E6" si="0">C5-D5</f>
        <v>172472</v>
      </c>
    </row>
    <row r="6" spans="1:5" ht="31.5" thickBot="1" x14ac:dyDescent="0.4">
      <c r="A6" s="4" t="s">
        <v>0</v>
      </c>
      <c r="B6" s="20"/>
      <c r="C6" s="21">
        <f>SUM(C4:C5)</f>
        <v>1350000</v>
      </c>
      <c r="D6" s="22">
        <f t="shared" ref="D6" si="1">D4+D5</f>
        <v>1148543</v>
      </c>
      <c r="E6" s="23">
        <f t="shared" si="0"/>
        <v>201457</v>
      </c>
    </row>
  </sheetData>
  <mergeCells count="3">
    <mergeCell ref="B4:B5"/>
    <mergeCell ref="B2:C2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1401</vt:lpstr>
      <vt:lpstr>1400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Mohsen Hajiebrahimi</dc:creator>
  <cp:lastModifiedBy>Azadeh Mohebbi</cp:lastModifiedBy>
  <cp:lastPrinted>2023-07-03T04:54:19Z</cp:lastPrinted>
  <dcterms:created xsi:type="dcterms:W3CDTF">2022-06-14T13:37:22Z</dcterms:created>
  <dcterms:modified xsi:type="dcterms:W3CDTF">2024-02-07T09:57:24Z</dcterms:modified>
</cp:coreProperties>
</file>